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C:\Users\bodega\Downloads\"/>
    </mc:Choice>
  </mc:AlternateContent>
  <xr:revisionPtr revIDLastSave="0" documentId="13_ncr:1_{68B55AA0-63DA-4A5E-AA00-5D1AC0B62EEE}" xr6:coauthVersionLast="47" xr6:coauthVersionMax="47" xr10:uidLastSave="{00000000-0000-0000-0000-000000000000}"/>
  <bookViews>
    <workbookView xWindow="-120" yWindow="-120" windowWidth="20730" windowHeight="11160" xr2:uid="{00000000-000D-0000-FFFF-FFFF00000000}"/>
  </bookViews>
  <sheets>
    <sheet name="Hoja1" sheetId="1" r:id="rId1"/>
    <sheet name="Hoja3" sheetId="3" r:id="rId2"/>
  </sheets>
  <externalReferences>
    <externalReference r:id="rId3"/>
  </externalReferences>
  <definedNames>
    <definedName name="_xlnm.Print_Area" localSheetId="0">Hoja1!$A$1:$P$30</definedName>
    <definedName name="_xlnm.Print_Titles" localSheetId="0">Hoja1!$1:$7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2" i="1" l="1"/>
  <c r="I18" i="1" l="1"/>
  <c r="P18" i="1" s="1"/>
  <c r="K18" i="1" l="1"/>
  <c r="N18" i="1" s="1"/>
  <c r="I21" i="1"/>
  <c r="I20" i="1"/>
  <c r="I19" i="1"/>
  <c r="I17" i="1"/>
  <c r="I16" i="1"/>
  <c r="I15" i="1"/>
  <c r="I14" i="1"/>
  <c r="I13" i="1"/>
  <c r="I12" i="1"/>
  <c r="I11" i="1"/>
  <c r="I10" i="1"/>
  <c r="I9" i="1"/>
  <c r="I8" i="1"/>
  <c r="I22" i="1" s="1"/>
  <c r="P21" i="1" l="1"/>
  <c r="N17" i="1" l="1"/>
  <c r="K8" i="1" l="1"/>
  <c r="N8" i="1" s="1"/>
  <c r="P8" i="1" s="1"/>
  <c r="K10" i="1"/>
  <c r="N10" i="1" s="1"/>
  <c r="K13" i="1"/>
  <c r="N13" i="1" s="1"/>
  <c r="P13" i="1" s="1"/>
  <c r="K15" i="1"/>
  <c r="N15" i="1" s="1"/>
  <c r="P15" i="1" s="1"/>
  <c r="K16" i="1"/>
  <c r="N16" i="1" s="1"/>
  <c r="P16" i="1" s="1"/>
  <c r="K19" i="1"/>
  <c r="N19" i="1" s="1"/>
  <c r="P19" i="1" s="1"/>
  <c r="K21" i="1"/>
  <c r="N21" i="1" s="1"/>
  <c r="K20" i="1"/>
  <c r="N20" i="1" s="1"/>
  <c r="P20" i="1" s="1"/>
  <c r="K9" i="1"/>
  <c r="N9" i="1" s="1"/>
  <c r="K11" i="1"/>
  <c r="N11" i="1" s="1"/>
  <c r="P11" i="1" s="1"/>
  <c r="K12" i="1"/>
  <c r="N12" i="1" s="1"/>
  <c r="P12" i="1" s="1"/>
  <c r="K14" i="1"/>
  <c r="N14" i="1" s="1"/>
  <c r="P14" i="1" s="1"/>
</calcChain>
</file>

<file path=xl/sharedStrings.xml><?xml version="1.0" encoding="utf-8"?>
<sst xmlns="http://schemas.openxmlformats.org/spreadsheetml/2006/main" count="137" uniqueCount="92">
  <si>
    <t>ANEXO 6: INFORME DEL AVANCE PROGRAMÁTICO PRESUPUESTARIO</t>
  </si>
  <si>
    <t>DEL</t>
  </si>
  <si>
    <t>AL</t>
  </si>
  <si>
    <t>DEL AÑO</t>
  </si>
  <si>
    <t>UNIDAD PROGRAMÁTICA PRESUPUESTARIA</t>
  </si>
  <si>
    <t>UNIDAD  RESPONSABLE</t>
  </si>
  <si>
    <t>PROGRAMA</t>
  </si>
  <si>
    <t>OBJETIVO GENERAL DEL PROGRAMA</t>
  </si>
  <si>
    <t>ORIGEN DEL RECURSO</t>
  </si>
  <si>
    <t>INDICADOR</t>
  </si>
  <si>
    <t>UNIDAD DE MEDIDA</t>
  </si>
  <si>
    <t>META PROGRAMADA</t>
  </si>
  <si>
    <t>IMPORTE AUTORIZADO</t>
  </si>
  <si>
    <t>META REALIZADA</t>
  </si>
  <si>
    <t>IMPORTE DEVENGADO</t>
  </si>
  <si>
    <t>% DEL CUMPLIMIENTO DE LA META</t>
  </si>
  <si>
    <t>BENEFICIARIOS</t>
  </si>
  <si>
    <t>TIPO</t>
  </si>
  <si>
    <t>CANTIDAD</t>
  </si>
  <si>
    <r>
      <rPr>
        <sz val="6"/>
        <rFont val="Arial Narrow"/>
        <family val="2"/>
      </rPr>
      <t>01 MUNICIPIO DE TIQUICHEO MICHOACÁN</t>
    </r>
  </si>
  <si>
    <r>
      <rPr>
        <sz val="6"/>
        <rFont val="Arial Narrow"/>
        <family val="2"/>
      </rPr>
      <t>MEJORAR LA ADMINISTRACIÓN PÚBLICA MUNICIPAL PARA HACER EFECTIVO EL EJERCICIO DE LOS DERECHOS SOCIALES DE TODOS LOS CONCIUDADANOS, A TRAVÉS DEL ACCESO A SERVICIOS BÁSICOS, AGUA POTABLE, DRENAJE, SANEAMIENTO, ELECTRICIDAD, SEGURIDAD SOCIAL, EDUCACIÓN, ALIMENTACIÓN Y VIVIENDA DIGNA.</t>
    </r>
  </si>
  <si>
    <r>
      <rPr>
        <sz val="6"/>
        <rFont val="Arial Narrow"/>
        <family val="2"/>
      </rPr>
      <t xml:space="preserve">IMAAyOACEDS = ÍNDICE DE MEJORA
</t>
    </r>
    <r>
      <rPr>
        <sz val="6"/>
        <rFont val="Arial Narrow"/>
        <family val="2"/>
      </rPr>
      <t>ADMINISTRATIVA PARA LA ADECUADA Y OPORTUNA ATENCIÓN CIUDANADA EN EL EJERCICIO DE SUS DERECHOS SOCIALES</t>
    </r>
  </si>
  <si>
    <r>
      <rPr>
        <sz val="6"/>
        <rFont val="Arial Narrow"/>
        <family val="2"/>
      </rPr>
      <t>EXPEDIENTES, CONVENIOS, BITÁCORAS, OFICIOS DE COMISIÓN, INFORMES TRIMESTRALES, INFORMES MENSUALES, PADRONES O ENTREGA DE APOYOS, INFORMES FOTOGRÁFICOS.</t>
    </r>
  </si>
  <si>
    <r>
      <rPr>
        <sz val="6"/>
        <rFont val="Arial Narrow"/>
        <family val="2"/>
      </rPr>
      <t>HABITANTES</t>
    </r>
  </si>
  <si>
    <r>
      <rPr>
        <sz val="6"/>
        <rFont val="Arial Narrow"/>
        <family val="2"/>
      </rPr>
      <t>1 MUNICIPIO DE TIQUICHEO MICHOACÁN</t>
    </r>
  </si>
  <si>
    <r>
      <rPr>
        <sz val="6"/>
        <rFont val="Arial Narrow"/>
        <family val="2"/>
      </rPr>
      <t>01 PRESIDENCIA MUNICIPAL</t>
    </r>
  </si>
  <si>
    <r>
      <rPr>
        <sz val="6"/>
        <rFont val="Arial Narrow"/>
        <family val="2"/>
      </rPr>
      <t>02 CIUDADANÍA PRIMERO</t>
    </r>
  </si>
  <si>
    <r>
      <rPr>
        <sz val="6"/>
        <rFont val="Arial Narrow"/>
        <family val="2"/>
      </rPr>
      <t>MEJORAR LA EFICIENCIA DEL GOBIERNO PARA LA ATENCIÓN CIUDADANA OPORTUNA</t>
    </r>
  </si>
  <si>
    <r>
      <rPr>
        <sz val="6"/>
        <rFont val="Arial Narrow"/>
        <family val="2"/>
      </rPr>
      <t>IMGACO = ÍNDICE DE MEJORA EN EL GOBIERNO PARA LA ATENCIÓN CIUDADANA OPORTUNA</t>
    </r>
  </si>
  <si>
    <r>
      <rPr>
        <sz val="6"/>
        <rFont val="Arial Narrow"/>
        <family val="2"/>
      </rPr>
      <t>SOLICITUDES</t>
    </r>
  </si>
  <si>
    <r>
      <rPr>
        <sz val="6"/>
        <rFont val="Arial Narrow"/>
        <family val="2"/>
      </rPr>
      <t>05 TESORERIA</t>
    </r>
  </si>
  <si>
    <r>
      <rPr>
        <sz val="6"/>
        <rFont val="Arial Narrow"/>
        <family val="2"/>
      </rPr>
      <t>02 ADEUDOS DE EJERCICIOS FISCALES ANTERIORES</t>
    </r>
  </si>
  <si>
    <r>
      <rPr>
        <sz val="6"/>
        <rFont val="Arial Narrow"/>
        <family val="2"/>
      </rPr>
      <t>CONTRIBUIR A LA MEJORA DE LA ADMINISTRACIÓN DE LA HACIENDA PÚBLICA MUNICIPAL</t>
    </r>
  </si>
  <si>
    <r>
      <rPr>
        <sz val="6"/>
        <rFont val="Arial Narrow"/>
        <family val="2"/>
      </rPr>
      <t>IMAHP = ÍNDICE DE MEJORAMIENTO DE ADMINISTRACIÓN DE LA HACIENDA PÚBLICA MUNICIPAL</t>
    </r>
  </si>
  <si>
    <r>
      <rPr>
        <sz val="6"/>
        <rFont val="Arial Narrow"/>
        <family val="2"/>
      </rPr>
      <t>CONTRATOS CON PROVEEDORES, POLIZAS DE CHEQUES PARA JUSTIFICAR EL PAGO</t>
    </r>
  </si>
  <si>
    <r>
      <rPr>
        <sz val="6"/>
        <rFont val="Arial Narrow"/>
        <family val="2"/>
      </rPr>
      <t>07 EJECUCIÓN DE OBRA PÚBLICA</t>
    </r>
  </si>
  <si>
    <r>
      <rPr>
        <sz val="6"/>
        <rFont val="Arial Narrow"/>
        <family val="2"/>
      </rPr>
      <t>01 O.P. AGUA ADMON. CONT…</t>
    </r>
  </si>
  <si>
    <r>
      <rPr>
        <sz val="6"/>
        <rFont val="Arial Narrow"/>
        <family val="2"/>
      </rPr>
      <t>INCREMENTAR LA COBERTURA DEL SERVICIO DE AGUA POTABLE</t>
    </r>
  </si>
  <si>
    <r>
      <rPr>
        <sz val="6"/>
        <rFont val="Arial Narrow"/>
        <family val="2"/>
      </rPr>
      <t>FEDERAL</t>
    </r>
  </si>
  <si>
    <r>
      <rPr>
        <sz val="6"/>
        <rFont val="Arial Narrow"/>
        <family val="2"/>
      </rPr>
      <t>ICAP = ÍNDICE DE INCREMENTO DE LA COBERTURA DE AGUA POTABLE</t>
    </r>
  </si>
  <si>
    <r>
      <rPr>
        <sz val="6"/>
        <rFont val="Arial Narrow"/>
        <family val="2"/>
      </rPr>
      <t>EXPEDIENTES TÉCNICOS DE LAS OBRAS EJECUTADAS</t>
    </r>
  </si>
  <si>
    <r>
      <rPr>
        <sz val="6"/>
        <rFont val="Arial Narrow"/>
        <family val="2"/>
      </rPr>
      <t>04 O.P INFRAEST. EDUC. ADMON. CONT…</t>
    </r>
  </si>
  <si>
    <r>
      <rPr>
        <sz val="6"/>
        <rFont val="Arial Narrow"/>
        <family val="2"/>
      </rPr>
      <t>CONTAR CON INFRAESTRUCTURA EDUCATIVA SUFICIENTE Y ADECUADA</t>
    </r>
  </si>
  <si>
    <r>
      <rPr>
        <sz val="6"/>
        <rFont val="Arial Narrow"/>
        <family val="2"/>
      </rPr>
      <t>IACIEA = ÍNDICE DE ATENCIÓN A LAS CARENCIAS DE INFRAESTRUCTURA EDUCATIVA ADECUADA</t>
    </r>
  </si>
  <si>
    <r>
      <rPr>
        <sz val="6"/>
        <rFont val="Arial Narrow"/>
        <family val="2"/>
      </rPr>
      <t>05 O.P. URBANIZACIÓN ADMON. CONT…</t>
    </r>
  </si>
  <si>
    <r>
      <rPr>
        <sz val="6"/>
        <rFont val="Arial Narrow"/>
        <family val="2"/>
      </rPr>
      <t>MEJORAR LA COMUNICACIÓN INTERNA Y EXTERNA DEL MUNICIPIO</t>
    </r>
  </si>
  <si>
    <r>
      <rPr>
        <sz val="6"/>
        <rFont val="Arial Narrow"/>
        <family val="2"/>
      </rPr>
      <t>IMCIEM = ÍNDICE DE MEJORA DE LA COMUNICACIÓN INTERNA Y EXTERNA DEL MUNICIPIO</t>
    </r>
  </si>
  <si>
    <r>
      <rPr>
        <sz val="6"/>
        <rFont val="Arial Narrow"/>
        <family val="2"/>
      </rPr>
      <t>06 O.P. VIVIENDA (ELECT. RURAL COL. POBRES ADMON…</t>
    </r>
  </si>
  <si>
    <r>
      <rPr>
        <sz val="6"/>
        <rFont val="Arial Narrow"/>
        <family val="2"/>
      </rPr>
      <t>INCREMENTAR LA COBERTURA DE SUMINISTRO DE ELECTRICIDAD</t>
    </r>
  </si>
  <si>
    <r>
      <rPr>
        <sz val="6"/>
        <rFont val="Arial Narrow"/>
        <family val="2"/>
      </rPr>
      <t>IACEC = ÍNDICE DE ATENCIÓN A LAS CARENCIAS DE ELECTRIFICACIÓN EN COMUNIDADES</t>
    </r>
  </si>
  <si>
    <r>
      <rPr>
        <sz val="6"/>
        <rFont val="Arial Narrow"/>
        <family val="2"/>
      </rPr>
      <t>08 FORTALECIMIENTO MUNICIPAL</t>
    </r>
  </si>
  <si>
    <r>
      <rPr>
        <sz val="6"/>
        <rFont val="Arial Narrow"/>
        <family val="2"/>
      </rPr>
      <t>REALIZACIÓN DE ESTUDIOS Y PROYECTOS; ASÍ COMO LA VERIFICACIÓN Y SUPERVISIÓN DE LA OBRA PÚBLICA</t>
    </r>
  </si>
  <si>
    <r>
      <rPr>
        <sz val="6"/>
        <rFont val="Arial Narrow"/>
        <family val="2"/>
      </rPr>
      <t>IEEPyVSOP = ÍNDICE DE EJECUCIÓN DE ESTUDIOS Y PROYECTOS Y DE VERIFICACIÓN Y SUPERVISIÓN DE OBRA PÚBLICA</t>
    </r>
  </si>
  <si>
    <r>
      <rPr>
        <sz val="6"/>
        <rFont val="Arial Narrow"/>
        <family val="2"/>
      </rPr>
      <t>ESTUDIOS Y PROYECTOS REALIZADOS</t>
    </r>
  </si>
  <si>
    <t>1 MUNICIPIO DE TIQUICHEO MICHOACÁN</t>
  </si>
  <si>
    <t>08 DIRECCIÓN DE SEGURIDAD PÚBLICA</t>
  </si>
  <si>
    <t>01 DESARROLLO OPERATIVO</t>
  </si>
  <si>
    <t>MEJORAR LA PRESTACIÓN DEL SERVICIO DE SEGURIDAD PÚBLICA MUNICIPAL</t>
  </si>
  <si>
    <t>FEDERAL</t>
  </si>
  <si>
    <t>INDICE DE MEJORA DEL SERVICIO DE SEGURIDAD PÚBLICA MUNICIPAL</t>
  </si>
  <si>
    <t>NORMATIVIDAD, CONVENIOS, SOLICITUDES Y REQUISICIONES.</t>
  </si>
  <si>
    <t>CIUDADANOS</t>
  </si>
  <si>
    <t>10 OFICIALÍA MAYOR</t>
  </si>
  <si>
    <t>REALIZAR LA ADECUADA ADMINISTRACIÓN DE LOS RECURSOS PARA PROVEER UN BUEN SERVICIO MUNICIPAL</t>
  </si>
  <si>
    <t>INDICE DE MEJORA DE LA ADMINISTRACIÓN DE LOS RECURSOS Y SERVICIOS PÚBLICOS MUNICIPALES</t>
  </si>
  <si>
    <t>EXPEDIENTES DE PERSONAL, CAPACITACIONES, BITÁCORAS Y REGLAMENTOS</t>
  </si>
  <si>
    <t>12 SISTEMA MUNICIPAL DIF</t>
  </si>
  <si>
    <t>ASISTIR A GRUPOS VULNERABLES Y FAMILIAS EN DESAMPARO</t>
  </si>
  <si>
    <t>INDICE DE ASISTENCIA A FAMILIAS Y GRUPOS VULNERABLES</t>
  </si>
  <si>
    <t>PADRONES DE BENEFICIARIOS, CONVENIOS, BITÁCORAS Y/O SOLICITUDES</t>
  </si>
  <si>
    <t>HABITANTES</t>
  </si>
  <si>
    <t>13 DESARROLLO RURAL</t>
  </si>
  <si>
    <t>ATENCIÓN DEL MEDIO RURAL</t>
  </si>
  <si>
    <t>GRADO DE ATENCIÓN DEL MEDIO RURAL</t>
  </si>
  <si>
    <t>OFICIOS DE COMISIONES, ACTAS, BITÁCORAS, CONVENIOS, REQUISICIONES Y SOLICITUDES</t>
  </si>
  <si>
    <t>16 PROTOCOLO Y EVENTOS</t>
  </si>
  <si>
    <t>FOMENTO DE EVENTOS PROTOCOLARIOS</t>
  </si>
  <si>
    <t>INDICE DE ADECUADA COORDINACION DE EVENTOS</t>
  </si>
  <si>
    <t>EVENTOS</t>
  </si>
  <si>
    <t>PROVEEDORES</t>
  </si>
  <si>
    <t>001 PRESIDENCIA
002 SINDICATURA
003 REGIDURIA
004 SECRETARIA
005 TESORERIA
006 CONTRALORÍA
008 OBRAS PUBLICAS Y URBANISMO
009 SEGURIDAD PUBLICA
010 OFICIALIA MAYOR
011 SERVICIOS PUBLICOS MUNICIPALES
012 SISTEMA MUNICIPAL DE DESARROLLO INTEGRAL FAMILIAR
013 DESARROLLO RURAL
014 DESARROLLO SOCIAL
015 INSTANCIA DE LA MUJER MICHOACANA
016 PROTOCOLO Y EVENTOS
017 CASA DE LA CULTURA 018 INSTITUTO DE LA JUVENTUD
019 COORDINACION DE EDUCACION  020 ECOLOGIA Y MEDIO AMBIENTE</t>
  </si>
  <si>
    <t>ESTATAL</t>
  </si>
  <si>
    <r>
      <rPr>
        <sz val="6"/>
        <rFont val="Arial Narrow"/>
        <family val="2"/>
      </rPr>
      <t>11 SERVICIOS PÚBLICOS</t>
    </r>
  </si>
  <si>
    <t>REALIZAR LA ADECUADA ADMINISTRACIÓN DE LOS RECURSOS PARA PROVEER SERVICIOS MUNICIPALES OPTIMOS</t>
  </si>
  <si>
    <t>IMARSPR =  ÍNDICE DE MEJORA DE LA ADMINISTRACIÓN DE LOS RECURSOS Y SERVICIOS PUBLICOS RURALES</t>
  </si>
  <si>
    <r>
      <rPr>
        <sz val="6"/>
        <rFont val="Arial Narrow"/>
        <family val="2"/>
      </rPr>
      <t>BITÁCORAS, OFICIOS DE COMISIÓN Y REQUISICIONES DE MATERIALES, PARA EVIDENCIAR LA ADMISNITRACIÓN DEL SERVICIO</t>
    </r>
  </si>
  <si>
    <t>01 DE ENERO</t>
  </si>
  <si>
    <t>30 DE SEPTIEMBRE</t>
  </si>
  <si>
    <t>MUNICIPIO DE TIQUICHEO DE NICOLÁS ROMERO</t>
  </si>
  <si>
    <t>ATENTAMENTE</t>
  </si>
  <si>
    <t>MTRO. JOSE JOEL PONCE PÉREZ NEGRÓN</t>
  </si>
  <si>
    <t>TESORERO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</si>
</sst>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
    <numFmt numFmtId="165" formatCode="#,##0.00;#,##0.00"/>
    <numFmt numFmtId="166" formatCode="#,##0;#,##0"/>
    <numFmt numFmtId="167" formatCode="###0;###0"/>
  </numFmts>
  <fonts count="15" x14ac:knownFonts="1">
    <font>
      <sz val="11"/>
      <color theme="1"/>
      <name val="Calibri"/>
      <family val="2"/>
      <scheme val="minor"/>
    </font>
    <font>
      <b/>
      <sz val="6"/>
      <color theme="1"/>
      <name val="Arial"/>
      <family val="2"/>
    </font>
    <font>
      <sz val="6"/>
      <color theme="1"/>
      <name val="Calibri"/>
      <family val="2"/>
      <scheme val="minor"/>
    </font>
    <font>
      <b/>
      <sz val="6"/>
      <color theme="1"/>
      <name val="Arial Narrow"/>
      <family val="2"/>
    </font>
    <font>
      <sz val="6"/>
      <color theme="1"/>
      <name val="Arial Narrow"/>
      <family val="2"/>
    </font>
    <font>
      <b/>
      <sz val="5"/>
      <name val="Arial Narrow"/>
      <family val="2"/>
    </font>
    <font>
      <sz val="6"/>
      <name val="Arial Narrow"/>
      <family val="2"/>
    </font>
    <font>
      <sz val="5"/>
      <name val="Arial Narrow"/>
      <family val="2"/>
    </font>
    <font>
      <sz val="6"/>
      <color rgb="FF000000"/>
      <name val="Arial Narrow"/>
      <family val="2"/>
    </font>
    <font>
      <b/>
      <sz val="7"/>
      <name val="Arial Narrow"/>
      <family val="2"/>
    </font>
    <font>
      <b/>
      <sz val="6"/>
      <name val="Arial Narrow"/>
      <family val="2"/>
    </font>
    <font>
      <sz val="7"/>
      <color rgb="FF375522"/>
      <name val="Arial Narrow"/>
      <family val="2"/>
    </font>
    <font>
      <sz val="7"/>
      <name val="Arial Narrow"/>
      <family val="2"/>
    </font>
    <font>
      <b/>
      <sz val="10"/>
      <color theme="1"/>
      <name val="Arial"/>
      <family val="2"/>
    </font>
    <font>
      <b/>
      <sz val="10"/>
      <color theme="1"/>
      <name val="Arial Narrow"/>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9">
    <border>
      <left/>
      <right/>
      <top/>
      <bottom/>
      <diagonal/>
    </border>
    <border>
      <left/>
      <right/>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right/>
      <top style="thin">
        <color indexed="64"/>
      </top>
      <bottom/>
      <diagonal/>
    </border>
    <border>
      <left/>
      <right/>
      <top style="thin">
        <color rgb="FF000000"/>
      </top>
      <bottom/>
      <diagonal/>
    </border>
  </borders>
  <cellStyleXfs count="1">
    <xf numFmtId="0" fontId="0" fillId="0" borderId="0"/>
  </cellStyleXfs>
  <cellXfs count="94">
    <xf numFmtId="0" fontId="0" fillId="0" borderId="0" xfId="0"/>
    <xf numFmtId="0" fontId="2" fillId="0" borderId="0" xfId="0" applyFont="1"/>
    <xf numFmtId="0" fontId="3" fillId="0" borderId="0" xfId="0" applyFont="1"/>
    <xf numFmtId="0" fontId="3" fillId="0" borderId="1" xfId="0" applyFont="1" applyBorder="1"/>
    <xf numFmtId="0" fontId="4" fillId="0" borderId="0" xfId="0" applyFont="1"/>
    <xf numFmtId="0" fontId="1" fillId="0" borderId="0" xfId="0" applyFont="1" applyFill="1" applyBorder="1" applyAlignment="1">
      <alignment horizontal="center" vertical="center"/>
    </xf>
    <xf numFmtId="0" fontId="3" fillId="0" borderId="1" xfId="0" applyFont="1" applyBorder="1" applyAlignment="1">
      <alignment horizontal="center"/>
    </xf>
    <xf numFmtId="0" fontId="3" fillId="0" borderId="0" xfId="0" applyFont="1" applyAlignment="1">
      <alignment horizontal="center"/>
    </xf>
    <xf numFmtId="0" fontId="1" fillId="0" borderId="1" xfId="0"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0" xfId="0" applyFont="1" applyFill="1" applyBorder="1" applyAlignment="1">
      <alignment horizontal="left" vertical="top" wrapText="1"/>
    </xf>
    <xf numFmtId="0" fontId="0" fillId="0" borderId="10" xfId="0" applyFill="1" applyBorder="1" applyAlignment="1">
      <alignment horizontal="left" vertical="center" wrapText="1"/>
    </xf>
    <xf numFmtId="164" fontId="8" fillId="0" borderId="10" xfId="0" applyNumberFormat="1" applyFont="1" applyFill="1" applyBorder="1" applyAlignment="1">
      <alignment horizontal="center" vertical="center" wrapText="1"/>
    </xf>
    <xf numFmtId="166" fontId="8" fillId="0" borderId="10" xfId="0" applyNumberFormat="1" applyFont="1" applyFill="1" applyBorder="1" applyAlignment="1">
      <alignment horizontal="center" vertical="center" wrapText="1"/>
    </xf>
    <xf numFmtId="167" fontId="8" fillId="0" borderId="10" xfId="0" applyNumberFormat="1" applyFont="1" applyFill="1" applyBorder="1" applyAlignment="1">
      <alignment horizontal="center" vertical="center" wrapText="1"/>
    </xf>
    <xf numFmtId="0" fontId="0" fillId="0" borderId="0" xfId="0" applyFill="1" applyBorder="1" applyAlignment="1">
      <alignment horizontal="left" vertical="top" wrapText="1"/>
    </xf>
    <xf numFmtId="0" fontId="6" fillId="0" borderId="10" xfId="0" applyFont="1" applyFill="1" applyBorder="1" applyAlignment="1">
      <alignment horizontal="center" vertical="center" wrapText="1"/>
    </xf>
    <xf numFmtId="2" fontId="9" fillId="2" borderId="10" xfId="0" applyNumberFormat="1" applyFont="1" applyFill="1" applyBorder="1" applyAlignment="1">
      <alignment horizontal="center" vertical="center" wrapText="1"/>
    </xf>
    <xf numFmtId="2" fontId="9" fillId="2" borderId="11" xfId="0" applyNumberFormat="1" applyFont="1" applyFill="1" applyBorder="1" applyAlignment="1">
      <alignment horizontal="center" vertical="center" wrapText="1"/>
    </xf>
    <xf numFmtId="0" fontId="0" fillId="0" borderId="0" xfId="0" applyFill="1" applyBorder="1" applyAlignment="1">
      <alignment horizontal="left" vertical="top" wrapText="1"/>
    </xf>
    <xf numFmtId="0" fontId="6" fillId="0" borderId="17" xfId="0" applyFont="1" applyFill="1" applyBorder="1" applyAlignment="1">
      <alignment horizontal="left" vertical="top" wrapText="1"/>
    </xf>
    <xf numFmtId="164" fontId="8" fillId="0" borderId="17" xfId="0" applyNumberFormat="1" applyFont="1" applyFill="1" applyBorder="1" applyAlignment="1">
      <alignment horizontal="center" vertical="top" wrapText="1"/>
    </xf>
    <xf numFmtId="0" fontId="6" fillId="2" borderId="17" xfId="0" applyFont="1" applyFill="1" applyBorder="1" applyAlignment="1">
      <alignment horizontal="left" vertical="top" wrapText="1"/>
    </xf>
    <xf numFmtId="0" fontId="9" fillId="2" borderId="17" xfId="0" applyFont="1" applyFill="1" applyBorder="1" applyAlignment="1">
      <alignment horizontal="left" vertical="center" wrapText="1"/>
    </xf>
    <xf numFmtId="167" fontId="8" fillId="0" borderId="17" xfId="0" applyNumberFormat="1" applyFont="1" applyFill="1" applyBorder="1" applyAlignment="1">
      <alignment horizontal="center" vertical="top" wrapText="1"/>
    </xf>
    <xf numFmtId="0" fontId="3" fillId="2" borderId="0" xfId="0" applyFont="1" applyFill="1"/>
    <xf numFmtId="0" fontId="3" fillId="2" borderId="0" xfId="0" applyFont="1" applyFill="1" applyAlignment="1">
      <alignment horizontal="right"/>
    </xf>
    <xf numFmtId="0" fontId="6" fillId="2" borderId="10" xfId="0" applyFont="1" applyFill="1" applyBorder="1" applyAlignment="1">
      <alignment horizontal="center" vertical="center" wrapText="1"/>
    </xf>
    <xf numFmtId="0" fontId="0" fillId="2" borderId="0" xfId="0" applyFill="1"/>
    <xf numFmtId="0" fontId="6" fillId="2" borderId="11" xfId="0" applyFont="1" applyFill="1" applyBorder="1" applyAlignment="1">
      <alignment horizontal="center" vertical="center" wrapText="1"/>
    </xf>
    <xf numFmtId="0" fontId="6" fillId="2" borderId="7" xfId="0"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0" fontId="6" fillId="2" borderId="10" xfId="0" applyFont="1" applyFill="1" applyBorder="1" applyAlignment="1">
      <alignment horizontal="left" vertical="top" wrapText="1"/>
    </xf>
    <xf numFmtId="0" fontId="6" fillId="2" borderId="10" xfId="0" applyFont="1" applyFill="1" applyBorder="1" applyAlignment="1">
      <alignment horizontal="left" vertical="center" wrapText="1"/>
    </xf>
    <xf numFmtId="164" fontId="8" fillId="2" borderId="10" xfId="0" applyNumberFormat="1" applyFont="1" applyFill="1" applyBorder="1" applyAlignment="1">
      <alignment horizontal="center" vertical="center" wrapText="1"/>
    </xf>
    <xf numFmtId="167" fontId="8" fillId="2" borderId="10" xfId="0" applyNumberFormat="1" applyFont="1" applyFill="1" applyBorder="1" applyAlignment="1">
      <alignment horizontal="center" vertical="center" wrapText="1"/>
    </xf>
    <xf numFmtId="0" fontId="0" fillId="2" borderId="10" xfId="0" applyFill="1" applyBorder="1" applyAlignment="1">
      <alignment horizontal="left" vertical="top" wrapText="1"/>
    </xf>
    <xf numFmtId="166" fontId="8" fillId="2" borderId="10" xfId="0" applyNumberFormat="1" applyFont="1" applyFill="1" applyBorder="1" applyAlignment="1">
      <alignment horizontal="center" vertical="center" wrapText="1"/>
    </xf>
    <xf numFmtId="0" fontId="6" fillId="2" borderId="11" xfId="0" applyFont="1" applyFill="1" applyBorder="1" applyAlignment="1">
      <alignment horizontal="left" vertical="center" wrapText="1"/>
    </xf>
    <xf numFmtId="0" fontId="6" fillId="2" borderId="11" xfId="0" applyFont="1" applyFill="1" applyBorder="1" applyAlignment="1">
      <alignment horizontal="left" vertical="top" wrapText="1"/>
    </xf>
    <xf numFmtId="164" fontId="8" fillId="2" borderId="11" xfId="0" applyNumberFormat="1" applyFont="1" applyFill="1" applyBorder="1" applyAlignment="1">
      <alignment horizontal="center" vertical="center" wrapText="1"/>
    </xf>
    <xf numFmtId="0" fontId="6" fillId="2" borderId="14"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7" xfId="0" applyFont="1" applyFill="1" applyBorder="1" applyAlignment="1">
      <alignment horizontal="left" wrapText="1"/>
    </xf>
    <xf numFmtId="0" fontId="0" fillId="2" borderId="0" xfId="0" applyFont="1" applyFill="1"/>
    <xf numFmtId="167" fontId="8" fillId="2" borderId="13" xfId="0" applyNumberFormat="1" applyFont="1" applyFill="1" applyBorder="1" applyAlignment="1">
      <alignment horizontal="center" vertical="center" wrapText="1"/>
    </xf>
    <xf numFmtId="4" fontId="6" fillId="2" borderId="5" xfId="0" applyNumberFormat="1" applyFont="1" applyFill="1" applyBorder="1" applyAlignment="1">
      <alignment horizontal="center" vertical="center" wrapText="1"/>
    </xf>
    <xf numFmtId="0" fontId="6" fillId="2" borderId="6" xfId="0" applyFont="1" applyFill="1" applyBorder="1" applyAlignment="1">
      <alignment horizontal="center" vertical="center" wrapText="1"/>
    </xf>
    <xf numFmtId="165" fontId="8" fillId="0" borderId="5" xfId="0" applyNumberFormat="1" applyFont="1" applyFill="1" applyBorder="1" applyAlignment="1">
      <alignment horizontal="center" vertical="center" wrapText="1"/>
    </xf>
    <xf numFmtId="165" fontId="8" fillId="0" borderId="6" xfId="0" applyNumberFormat="1" applyFont="1" applyFill="1" applyBorder="1" applyAlignment="1">
      <alignment horizontal="center" vertical="center" wrapText="1"/>
    </xf>
    <xf numFmtId="165" fontId="8" fillId="2" borderId="5" xfId="0" applyNumberFormat="1" applyFont="1" applyFill="1" applyBorder="1" applyAlignment="1">
      <alignment horizontal="center" vertical="center" wrapText="1"/>
    </xf>
    <xf numFmtId="165" fontId="8" fillId="2" borderId="6"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0" xfId="0" applyFill="1" applyBorder="1" applyAlignment="1">
      <alignment horizontal="left" vertical="top" wrapText="1"/>
    </xf>
    <xf numFmtId="0" fontId="10" fillId="0" borderId="0" xfId="0" applyFont="1" applyFill="1" applyBorder="1" applyAlignment="1">
      <alignment horizontal="center" vertical="top" wrapText="1"/>
    </xf>
    <xf numFmtId="4" fontId="6" fillId="2" borderId="6" xfId="0" applyNumberFormat="1" applyFont="1" applyFill="1" applyBorder="1" applyAlignment="1">
      <alignment horizontal="center" vertical="center" wrapText="1"/>
    </xf>
    <xf numFmtId="4" fontId="6" fillId="2" borderId="12" xfId="0" applyNumberFormat="1" applyFont="1" applyFill="1" applyBorder="1" applyAlignment="1">
      <alignment horizontal="center" vertical="center" wrapText="1"/>
    </xf>
    <xf numFmtId="4" fontId="6" fillId="2" borderId="13" xfId="0" applyNumberFormat="1" applyFont="1" applyFill="1" applyBorder="1" applyAlignment="1">
      <alignment horizontal="center" vertical="center" wrapText="1"/>
    </xf>
    <xf numFmtId="4" fontId="6" fillId="2" borderId="15" xfId="0" applyNumberFormat="1" applyFont="1" applyFill="1" applyBorder="1" applyAlignment="1">
      <alignment horizontal="center" vertical="center" wrapText="1"/>
    </xf>
    <xf numFmtId="4" fontId="6" fillId="2" borderId="16" xfId="0" applyNumberFormat="1" applyFont="1" applyFill="1" applyBorder="1" applyAlignment="1">
      <alignment horizontal="center" vertical="center" wrapText="1"/>
    </xf>
    <xf numFmtId="4" fontId="6" fillId="0" borderId="18" xfId="0" applyNumberFormat="1" applyFont="1" applyFill="1" applyBorder="1" applyAlignment="1">
      <alignment horizontal="center" vertical="top" wrapText="1"/>
    </xf>
    <xf numFmtId="4" fontId="0" fillId="0" borderId="0" xfId="0" applyNumberFormat="1" applyAlignment="1">
      <alignment horizontal="center"/>
    </xf>
    <xf numFmtId="0" fontId="13" fillId="0" borderId="0" xfId="0" applyFont="1" applyFill="1" applyBorder="1" applyAlignment="1">
      <alignment horizontal="center" vertical="center"/>
    </xf>
    <xf numFmtId="0" fontId="14" fillId="0" borderId="0" xfId="0" applyFont="1" applyBorder="1" applyAlignment="1">
      <alignment horizontal="center"/>
    </xf>
    <xf numFmtId="0" fontId="5" fillId="3" borderId="2" xfId="0" applyNumberFormat="1" applyFont="1" applyFill="1" applyBorder="1" applyAlignment="1">
      <alignment horizontal="center" vertical="center" wrapText="1"/>
    </xf>
    <xf numFmtId="0" fontId="5" fillId="3" borderId="2" xfId="0" applyFont="1" applyFill="1" applyBorder="1" applyAlignment="1">
      <alignment horizontal="left" vertical="center" wrapText="1"/>
    </xf>
    <xf numFmtId="0" fontId="5" fillId="3" borderId="2" xfId="0"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5" fillId="3" borderId="4"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5" fillId="3" borderId="7"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5" fillId="3" borderId="9" xfId="0" applyNumberFormat="1"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top" wrapText="1"/>
    </xf>
    <xf numFmtId="0" fontId="5" fillId="3" borderId="10" xfId="0" applyFont="1" applyFill="1" applyBorder="1" applyAlignment="1">
      <alignment horizontal="left" vertical="top" wrapText="1"/>
    </xf>
    <xf numFmtId="0" fontId="0" fillId="0" borderId="1" xfId="0" applyBorder="1"/>
    <xf numFmtId="0" fontId="6" fillId="2" borderId="0" xfId="0" applyFont="1" applyFill="1" applyBorder="1" applyAlignment="1">
      <alignment horizontal="center" vertical="center" wrapText="1"/>
    </xf>
    <xf numFmtId="0" fontId="6" fillId="2" borderId="0" xfId="0" applyFont="1" applyFill="1" applyBorder="1" applyAlignment="1">
      <alignment horizontal="left" vertical="center" wrapText="1"/>
    </xf>
    <xf numFmtId="0" fontId="6" fillId="2" borderId="0" xfId="0" applyFont="1" applyFill="1" applyBorder="1" applyAlignment="1">
      <alignment horizontal="left" vertical="top" wrapText="1"/>
    </xf>
    <xf numFmtId="164" fontId="8" fillId="2" borderId="0" xfId="0" applyNumberFormat="1" applyFont="1" applyFill="1" applyBorder="1" applyAlignment="1">
      <alignment horizontal="center" vertical="center" wrapText="1"/>
    </xf>
    <xf numFmtId="2" fontId="9" fillId="2" borderId="0" xfId="0" applyNumberFormat="1" applyFont="1" applyFill="1" applyBorder="1" applyAlignment="1">
      <alignment horizontal="center" vertical="center" wrapText="1"/>
    </xf>
    <xf numFmtId="167" fontId="8" fillId="2" borderId="0" xfId="0" applyNumberFormat="1" applyFont="1" applyFill="1" applyBorder="1" applyAlignment="1">
      <alignment horizontal="center" vertical="center" wrapText="1"/>
    </xf>
    <xf numFmtId="4" fontId="6" fillId="2" borderId="18" xfId="0" applyNumberFormat="1" applyFont="1" applyFill="1" applyBorder="1" applyAlignment="1">
      <alignment horizontal="center" vertical="center" wrapText="1"/>
    </xf>
    <xf numFmtId="0" fontId="0" fillId="0" borderId="0" xfId="0" applyAlignment="1">
      <alignment horizontal="center"/>
    </xf>
    <xf numFmtId="0" fontId="0" fillId="2" borderId="0" xfId="0" applyFill="1" applyAlignment="1">
      <alignment horizontal="center" vertical="top"/>
    </xf>
    <xf numFmtId="0" fontId="0" fillId="2" borderId="0" xfId="0" applyFill="1" applyAlignment="1">
      <alignment horizontal="center" vertical="top"/>
    </xf>
  </cellXfs>
  <cellStyles count="1">
    <cellStyle name="Normal" xfId="0" builtinId="0"/>
  </cellStyles>
  <dxfs count="0"/>
  <tableStyles count="0" defaultTableStyle="TableStyleMedium2" defaultPivotStyle="PivotStyleLight16"/>
  <colors>
    <mruColors>
      <color rgb="FFFF00FF"/>
      <color rgb="FFFF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7937</xdr:colOff>
      <xdr:row>0</xdr:row>
      <xdr:rowOff>142875</xdr:rowOff>
    </xdr:from>
    <xdr:to>
      <xdr:col>1</xdr:col>
      <xdr:colOff>246062</xdr:colOff>
      <xdr:row>4</xdr:row>
      <xdr:rowOff>373063</xdr:rowOff>
    </xdr:to>
    <xdr:pic>
      <xdr:nvPicPr>
        <xdr:cNvPr id="4" name="Imagen 3">
          <a:extLst>
            <a:ext uri="{FF2B5EF4-FFF2-40B4-BE49-F238E27FC236}">
              <a16:creationId xmlns:a16="http://schemas.microsoft.com/office/drawing/2014/main" id="{074C6FC7-ACF8-42D3-BA62-CA2ABCD585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37" y="142875"/>
          <a:ext cx="1055688" cy="992188"/>
        </a:xfrm>
        <a:prstGeom prst="rect">
          <a:avLst/>
        </a:prstGeom>
        <a:noFill/>
        <a:ln>
          <a:noFill/>
        </a:ln>
      </xdr:spPr>
    </xdr:pic>
    <xdr:clientData/>
  </xdr:twoCellAnchor>
  <xdr:twoCellAnchor editAs="oneCell">
    <xdr:from>
      <xdr:col>13</xdr:col>
      <xdr:colOff>238125</xdr:colOff>
      <xdr:row>0</xdr:row>
      <xdr:rowOff>0</xdr:rowOff>
    </xdr:from>
    <xdr:to>
      <xdr:col>15</xdr:col>
      <xdr:colOff>103188</xdr:colOff>
      <xdr:row>4</xdr:row>
      <xdr:rowOff>317499</xdr:rowOff>
    </xdr:to>
    <xdr:pic>
      <xdr:nvPicPr>
        <xdr:cNvPr id="5" name="Imagen 4">
          <a:extLst>
            <a:ext uri="{FF2B5EF4-FFF2-40B4-BE49-F238E27FC236}">
              <a16:creationId xmlns:a16="http://schemas.microsoft.com/office/drawing/2014/main" id="{51A713CC-E353-4F57-8053-F560883CA64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82000" y="0"/>
          <a:ext cx="1063625" cy="1079499"/>
        </a:xfrm>
        <a:prstGeom prst="rect">
          <a:avLst/>
        </a:prstGeom>
        <a:noFill/>
        <a:ln>
          <a:noFill/>
        </a:ln>
      </xdr:spPr>
    </xdr:pic>
    <xdr:clientData/>
  </xdr:twoCellAnchor>
  <xdr:twoCellAnchor>
    <xdr:from>
      <xdr:col>4</xdr:col>
      <xdr:colOff>47625</xdr:colOff>
      <xdr:row>27</xdr:row>
      <xdr:rowOff>15875</xdr:rowOff>
    </xdr:from>
    <xdr:to>
      <xdr:col>7</xdr:col>
      <xdr:colOff>515937</xdr:colOff>
      <xdr:row>27</xdr:row>
      <xdr:rowOff>15875</xdr:rowOff>
    </xdr:to>
    <xdr:cxnSp macro="">
      <xdr:nvCxnSpPr>
        <xdr:cNvPr id="7" name="Conector recto 6">
          <a:extLst>
            <a:ext uri="{FF2B5EF4-FFF2-40B4-BE49-F238E27FC236}">
              <a16:creationId xmlns:a16="http://schemas.microsoft.com/office/drawing/2014/main" id="{EB637F32-10A5-459B-932F-344DAD8D756F}"/>
            </a:ext>
          </a:extLst>
        </xdr:cNvPr>
        <xdr:cNvCxnSpPr/>
      </xdr:nvCxnSpPr>
      <xdr:spPr>
        <a:xfrm>
          <a:off x="3556000" y="16113125"/>
          <a:ext cx="2619375"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uenta%20Publica%202021\1er%20Informe\ANEXO%2012%20MARZO%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9">
          <cell r="E9">
            <v>3577000</v>
          </cell>
        </row>
        <row r="18">
          <cell r="E18">
            <v>470465.78</v>
          </cell>
        </row>
        <row r="20">
          <cell r="F20">
            <v>8065123.2300000004</v>
          </cell>
        </row>
        <row r="21">
          <cell r="F21">
            <v>3362357.4</v>
          </cell>
        </row>
        <row r="22">
          <cell r="F22">
            <v>14077036.880000001</v>
          </cell>
        </row>
        <row r="23">
          <cell r="F23">
            <v>7400000</v>
          </cell>
        </row>
        <row r="27">
          <cell r="E27">
            <v>6723159.4900000002</v>
          </cell>
        </row>
        <row r="30">
          <cell r="F30">
            <v>8210857.2199999997</v>
          </cell>
        </row>
        <row r="33">
          <cell r="E33">
            <v>6821972.8899999997</v>
          </cell>
        </row>
        <row r="36">
          <cell r="E36">
            <v>9613826.5700000003</v>
          </cell>
        </row>
        <row r="40">
          <cell r="E40">
            <v>260000</v>
          </cell>
        </row>
        <row r="42">
          <cell r="F42">
            <v>652000</v>
          </cell>
        </row>
        <row r="58">
          <cell r="E58">
            <v>2654593</v>
          </cell>
        </row>
        <row r="65">
          <cell r="F65">
            <v>34743385.540000007</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tabSelected="1" zoomScale="120" zoomScaleNormal="120" workbookViewId="0">
      <selection activeCell="D29" sqref="D29"/>
    </sheetView>
  </sheetViews>
  <sheetFormatPr baseColWidth="10" defaultRowHeight="15" x14ac:dyDescent="0.25"/>
  <cols>
    <col min="1" max="1" width="12.28515625" style="28" customWidth="1"/>
    <col min="2" max="2" width="15.42578125" customWidth="1"/>
    <col min="3" max="3" width="10.140625" customWidth="1"/>
    <col min="4" max="4" width="14.7109375" customWidth="1"/>
    <col min="5" max="5" width="8.42578125" customWidth="1"/>
    <col min="6" max="7" width="11.85546875" customWidth="1"/>
    <col min="8" max="8" width="9.7109375" customWidth="1"/>
    <col min="9" max="9" width="6.140625" customWidth="1"/>
    <col min="10" max="10" width="3.5703125" customWidth="1"/>
    <col min="11" max="11" width="7.85546875" customWidth="1"/>
    <col min="12" max="12" width="2.7109375" customWidth="1"/>
    <col min="13" max="13" width="8" customWidth="1"/>
    <col min="14" max="14" width="9.42578125" customWidth="1"/>
    <col min="15" max="15" width="8.5703125" customWidth="1"/>
    <col min="16" max="16" width="8.140625" customWidth="1"/>
    <col min="18" max="18" width="12.7109375" bestFit="1" customWidth="1"/>
  </cols>
  <sheetData>
    <row r="1" spans="1:16" x14ac:dyDescent="0.25">
      <c r="A1" s="63" t="s">
        <v>0</v>
      </c>
      <c r="B1" s="63"/>
      <c r="C1" s="63"/>
      <c r="D1" s="63"/>
      <c r="E1" s="63"/>
      <c r="F1" s="63"/>
      <c r="G1" s="63"/>
      <c r="H1" s="63"/>
      <c r="I1" s="63"/>
      <c r="J1" s="63"/>
      <c r="K1" s="63"/>
      <c r="L1" s="63"/>
      <c r="M1" s="63"/>
      <c r="N1" s="63"/>
      <c r="O1" s="63"/>
      <c r="P1" s="63"/>
    </row>
    <row r="2" spans="1:16" x14ac:dyDescent="0.25">
      <c r="A2" s="64" t="s">
        <v>88</v>
      </c>
      <c r="B2" s="64"/>
      <c r="C2" s="64"/>
      <c r="D2" s="64"/>
      <c r="E2" s="64"/>
      <c r="F2" s="64"/>
      <c r="G2" s="64"/>
      <c r="H2" s="64"/>
      <c r="I2" s="64"/>
      <c r="J2" s="64"/>
      <c r="K2" s="64"/>
      <c r="L2" s="64"/>
      <c r="M2" s="64"/>
      <c r="N2" s="64"/>
      <c r="O2" s="64"/>
      <c r="P2" s="64"/>
    </row>
    <row r="3" spans="1:16" x14ac:dyDescent="0.25">
      <c r="A3" s="25"/>
      <c r="B3" s="2"/>
      <c r="C3" s="2"/>
      <c r="D3" s="4"/>
      <c r="E3" s="5"/>
      <c r="F3" s="5"/>
      <c r="G3" s="5"/>
      <c r="H3" s="5"/>
      <c r="I3" s="5"/>
      <c r="J3" s="5"/>
      <c r="K3" s="5"/>
      <c r="L3" s="5"/>
      <c r="M3" s="5"/>
      <c r="N3" s="5"/>
      <c r="O3" s="1"/>
    </row>
    <row r="4" spans="1:16" x14ac:dyDescent="0.25">
      <c r="B4" s="26" t="s">
        <v>1</v>
      </c>
      <c r="C4" s="6" t="s">
        <v>86</v>
      </c>
      <c r="D4" s="7" t="s">
        <v>2</v>
      </c>
      <c r="E4" s="3" t="s">
        <v>87</v>
      </c>
      <c r="F4" s="83"/>
      <c r="G4" s="5" t="s">
        <v>3</v>
      </c>
      <c r="H4" s="8">
        <v>2021</v>
      </c>
      <c r="I4" s="5"/>
      <c r="J4" s="5"/>
      <c r="K4" s="5"/>
      <c r="L4" s="5"/>
      <c r="M4" s="5"/>
      <c r="N4" s="5"/>
      <c r="O4" s="1"/>
    </row>
    <row r="5" spans="1:16" ht="34.5" customHeight="1" x14ac:dyDescent="0.25">
      <c r="A5" s="25"/>
      <c r="B5" s="2"/>
      <c r="C5" s="2"/>
      <c r="D5" s="4"/>
      <c r="E5" s="5"/>
      <c r="F5" s="5"/>
      <c r="G5" s="5"/>
      <c r="H5" s="5"/>
      <c r="I5" s="5"/>
      <c r="J5" s="5"/>
      <c r="K5" s="5"/>
      <c r="L5" s="5"/>
      <c r="M5" s="5"/>
      <c r="N5" s="5"/>
      <c r="O5" s="1"/>
    </row>
    <row r="6" spans="1:16" ht="15" customHeight="1" x14ac:dyDescent="0.25">
      <c r="A6" s="65" t="s">
        <v>4</v>
      </c>
      <c r="B6" s="66" t="s">
        <v>5</v>
      </c>
      <c r="C6" s="67" t="s">
        <v>6</v>
      </c>
      <c r="D6" s="65" t="s">
        <v>7</v>
      </c>
      <c r="E6" s="65" t="s">
        <v>8</v>
      </c>
      <c r="F6" s="67" t="s">
        <v>9</v>
      </c>
      <c r="G6" s="67" t="s">
        <v>10</v>
      </c>
      <c r="H6" s="65" t="s">
        <v>11</v>
      </c>
      <c r="I6" s="68" t="s">
        <v>12</v>
      </c>
      <c r="J6" s="69"/>
      <c r="K6" s="65" t="s">
        <v>13</v>
      </c>
      <c r="L6" s="70" t="s">
        <v>14</v>
      </c>
      <c r="M6" s="71"/>
      <c r="N6" s="67" t="s">
        <v>15</v>
      </c>
      <c r="O6" s="72" t="s">
        <v>16</v>
      </c>
      <c r="P6" s="73"/>
    </row>
    <row r="7" spans="1:16" x14ac:dyDescent="0.25">
      <c r="A7" s="74"/>
      <c r="B7" s="75"/>
      <c r="C7" s="76"/>
      <c r="D7" s="74"/>
      <c r="E7" s="74"/>
      <c r="F7" s="76"/>
      <c r="G7" s="76"/>
      <c r="H7" s="74"/>
      <c r="I7" s="77"/>
      <c r="J7" s="78"/>
      <c r="K7" s="74"/>
      <c r="L7" s="79"/>
      <c r="M7" s="80"/>
      <c r="N7" s="76"/>
      <c r="O7" s="81" t="s">
        <v>17</v>
      </c>
      <c r="P7" s="82" t="s">
        <v>18</v>
      </c>
    </row>
    <row r="8" spans="1:16" ht="209.25" customHeight="1" x14ac:dyDescent="0.25">
      <c r="A8" s="27" t="s">
        <v>19</v>
      </c>
      <c r="B8" s="31" t="s">
        <v>80</v>
      </c>
      <c r="C8" s="9" t="s">
        <v>56</v>
      </c>
      <c r="D8" s="10" t="s">
        <v>20</v>
      </c>
      <c r="E8" s="9" t="s">
        <v>81</v>
      </c>
      <c r="F8" s="11" t="s">
        <v>21</v>
      </c>
      <c r="G8" s="9" t="s">
        <v>22</v>
      </c>
      <c r="H8" s="12">
        <v>1</v>
      </c>
      <c r="I8" s="48">
        <f>[1]Hoja1!$F$65</f>
        <v>34743385.540000007</v>
      </c>
      <c r="J8" s="49"/>
      <c r="K8" s="12">
        <f>+L8/I8</f>
        <v>0.84975331019511224</v>
      </c>
      <c r="L8" s="48">
        <v>29523306.870000001</v>
      </c>
      <c r="M8" s="49"/>
      <c r="N8" s="17">
        <f>+K8/H8*100</f>
        <v>84.975331019511231</v>
      </c>
      <c r="O8" s="9" t="s">
        <v>23</v>
      </c>
      <c r="P8" s="13">
        <f>14274*N8/100</f>
        <v>12129.378749725034</v>
      </c>
    </row>
    <row r="9" spans="1:16" ht="57.75" customHeight="1" x14ac:dyDescent="0.25">
      <c r="A9" s="27" t="s">
        <v>24</v>
      </c>
      <c r="B9" s="16" t="s">
        <v>25</v>
      </c>
      <c r="C9" s="9" t="s">
        <v>26</v>
      </c>
      <c r="D9" s="10" t="s">
        <v>27</v>
      </c>
      <c r="E9" s="9" t="s">
        <v>81</v>
      </c>
      <c r="F9" s="10" t="s">
        <v>28</v>
      </c>
      <c r="G9" s="9" t="s">
        <v>29</v>
      </c>
      <c r="H9" s="12">
        <v>1</v>
      </c>
      <c r="I9" s="48">
        <f>[1]Hoja1!$E$9</f>
        <v>3577000</v>
      </c>
      <c r="J9" s="49"/>
      <c r="K9" s="12">
        <f>+L9/I9</f>
        <v>0.53969249930109031</v>
      </c>
      <c r="L9" s="48">
        <v>1930480.07</v>
      </c>
      <c r="M9" s="49"/>
      <c r="N9" s="17">
        <f t="shared" ref="N9:N21" si="0">+K9/H9*100</f>
        <v>53.969249930109029</v>
      </c>
      <c r="O9" s="9" t="s">
        <v>23</v>
      </c>
      <c r="P9" s="14">
        <v>271</v>
      </c>
    </row>
    <row r="10" spans="1:16" s="28" customFormat="1" ht="71.25" customHeight="1" x14ac:dyDescent="0.25">
      <c r="A10" s="27" t="s">
        <v>24</v>
      </c>
      <c r="B10" s="27" t="s">
        <v>30</v>
      </c>
      <c r="C10" s="32" t="s">
        <v>31</v>
      </c>
      <c r="D10" s="32" t="s">
        <v>32</v>
      </c>
      <c r="E10" s="33" t="s">
        <v>81</v>
      </c>
      <c r="F10" s="32" t="s">
        <v>33</v>
      </c>
      <c r="G10" s="32" t="s">
        <v>34</v>
      </c>
      <c r="H10" s="34">
        <v>1</v>
      </c>
      <c r="I10" s="50">
        <f>[1]Hoja1!$E$18</f>
        <v>470465.78</v>
      </c>
      <c r="J10" s="51"/>
      <c r="K10" s="34">
        <f>+L10/I10</f>
        <v>8.0030390733200605</v>
      </c>
      <c r="L10" s="50">
        <v>3765156.02</v>
      </c>
      <c r="M10" s="51"/>
      <c r="N10" s="17">
        <f t="shared" si="0"/>
        <v>800.30390733200602</v>
      </c>
      <c r="O10" s="33" t="s">
        <v>79</v>
      </c>
      <c r="P10" s="35">
        <v>27</v>
      </c>
    </row>
    <row r="11" spans="1:16" s="28" customFormat="1" ht="56.25" customHeight="1" x14ac:dyDescent="0.25">
      <c r="A11" s="27" t="s">
        <v>24</v>
      </c>
      <c r="B11" s="27" t="s">
        <v>35</v>
      </c>
      <c r="C11" s="36" t="s">
        <v>36</v>
      </c>
      <c r="D11" s="32" t="s">
        <v>37</v>
      </c>
      <c r="E11" s="33" t="s">
        <v>38</v>
      </c>
      <c r="F11" s="32" t="s">
        <v>39</v>
      </c>
      <c r="G11" s="32" t="s">
        <v>40</v>
      </c>
      <c r="H11" s="34">
        <v>1</v>
      </c>
      <c r="I11" s="50">
        <f>[1]Hoja1!$F$20</f>
        <v>8065123.2300000004</v>
      </c>
      <c r="J11" s="51"/>
      <c r="K11" s="34">
        <f>+L11/I11</f>
        <v>0.63609817527859391</v>
      </c>
      <c r="L11" s="50">
        <v>5130210.17</v>
      </c>
      <c r="M11" s="51"/>
      <c r="N11" s="17">
        <f t="shared" si="0"/>
        <v>63.609817527859391</v>
      </c>
      <c r="O11" s="33" t="s">
        <v>23</v>
      </c>
      <c r="P11" s="37">
        <f>14274*N11/100</f>
        <v>9079.6653539266499</v>
      </c>
    </row>
    <row r="12" spans="1:16" s="28" customFormat="1" ht="60.75" customHeight="1" x14ac:dyDescent="0.25">
      <c r="A12" s="27" t="s">
        <v>24</v>
      </c>
      <c r="B12" s="27" t="s">
        <v>35</v>
      </c>
      <c r="C12" s="36" t="s">
        <v>41</v>
      </c>
      <c r="D12" s="32" t="s">
        <v>42</v>
      </c>
      <c r="E12" s="33" t="s">
        <v>38</v>
      </c>
      <c r="F12" s="32" t="s">
        <v>43</v>
      </c>
      <c r="G12" s="32" t="s">
        <v>40</v>
      </c>
      <c r="H12" s="34">
        <v>1</v>
      </c>
      <c r="I12" s="46">
        <f>[1]Hoja1!$F$21</f>
        <v>3362357.4</v>
      </c>
      <c r="J12" s="47"/>
      <c r="K12" s="34">
        <f>+L12/I12</f>
        <v>0.5499706158542218</v>
      </c>
      <c r="L12" s="46">
        <v>1849197.77</v>
      </c>
      <c r="M12" s="47"/>
      <c r="N12" s="17">
        <f t="shared" si="0"/>
        <v>54.99706158542218</v>
      </c>
      <c r="O12" s="33" t="s">
        <v>23</v>
      </c>
      <c r="P12" s="37">
        <f>14274*N12/100</f>
        <v>7850.2805707031621</v>
      </c>
    </row>
    <row r="13" spans="1:16" s="28" customFormat="1" ht="65.25" customHeight="1" x14ac:dyDescent="0.25">
      <c r="A13" s="27" t="s">
        <v>24</v>
      </c>
      <c r="B13" s="27" t="s">
        <v>35</v>
      </c>
      <c r="C13" s="36" t="s">
        <v>44</v>
      </c>
      <c r="D13" s="32" t="s">
        <v>45</v>
      </c>
      <c r="E13" s="32" t="s">
        <v>38</v>
      </c>
      <c r="F13" s="32" t="s">
        <v>46</v>
      </c>
      <c r="G13" s="32" t="s">
        <v>40</v>
      </c>
      <c r="H13" s="34">
        <v>1</v>
      </c>
      <c r="I13" s="46">
        <f>[1]Hoja1!$F$22</f>
        <v>14077036.880000001</v>
      </c>
      <c r="J13" s="47"/>
      <c r="K13" s="34">
        <f t="shared" ref="K13:K15" si="1">+L13/I13</f>
        <v>0.74075535490108046</v>
      </c>
      <c r="L13" s="46">
        <v>10427640.449999999</v>
      </c>
      <c r="M13" s="47"/>
      <c r="N13" s="17">
        <f t="shared" si="0"/>
        <v>74.075535490108052</v>
      </c>
      <c r="O13" s="33" t="s">
        <v>23</v>
      </c>
      <c r="P13" s="37">
        <f t="shared" ref="P13:P14" si="2">14274*N13/100</f>
        <v>10573.541935858024</v>
      </c>
    </row>
    <row r="14" spans="1:16" s="28" customFormat="1" ht="60" customHeight="1" x14ac:dyDescent="0.25">
      <c r="A14" s="27" t="s">
        <v>24</v>
      </c>
      <c r="B14" s="27" t="s">
        <v>35</v>
      </c>
      <c r="C14" s="36" t="s">
        <v>47</v>
      </c>
      <c r="D14" s="32" t="s">
        <v>48</v>
      </c>
      <c r="E14" s="32" t="s">
        <v>38</v>
      </c>
      <c r="F14" s="32" t="s">
        <v>49</v>
      </c>
      <c r="G14" s="32" t="s">
        <v>40</v>
      </c>
      <c r="H14" s="34">
        <v>1</v>
      </c>
      <c r="I14" s="46">
        <f>[1]Hoja1!$F$23</f>
        <v>7400000</v>
      </c>
      <c r="J14" s="47"/>
      <c r="K14" s="34">
        <f t="shared" si="1"/>
        <v>0.80100179054054055</v>
      </c>
      <c r="L14" s="46">
        <v>5927413.25</v>
      </c>
      <c r="M14" s="47"/>
      <c r="N14" s="17">
        <f t="shared" si="0"/>
        <v>80.100179054054053</v>
      </c>
      <c r="O14" s="33" t="s">
        <v>23</v>
      </c>
      <c r="P14" s="37">
        <f t="shared" si="2"/>
        <v>11433.499558175676</v>
      </c>
    </row>
    <row r="15" spans="1:16" s="28" customFormat="1" ht="81.75" customHeight="1" x14ac:dyDescent="0.25">
      <c r="A15" s="27" t="s">
        <v>54</v>
      </c>
      <c r="B15" s="27" t="s">
        <v>35</v>
      </c>
      <c r="C15" s="33" t="s">
        <v>50</v>
      </c>
      <c r="D15" s="32" t="s">
        <v>51</v>
      </c>
      <c r="E15" s="33" t="s">
        <v>38</v>
      </c>
      <c r="F15" s="32" t="s">
        <v>52</v>
      </c>
      <c r="G15" s="32" t="s">
        <v>53</v>
      </c>
      <c r="H15" s="34">
        <v>1</v>
      </c>
      <c r="I15" s="46">
        <f>[1]Hoja1!$E$27</f>
        <v>6723159.4900000002</v>
      </c>
      <c r="J15" s="47"/>
      <c r="K15" s="34">
        <f t="shared" si="1"/>
        <v>0.18062715480813321</v>
      </c>
      <c r="L15" s="46">
        <v>1214385.17</v>
      </c>
      <c r="M15" s="47"/>
      <c r="N15" s="17">
        <f t="shared" si="0"/>
        <v>18.062715480813321</v>
      </c>
      <c r="O15" s="33" t="s">
        <v>23</v>
      </c>
      <c r="P15" s="37">
        <f>14274*N15/100</f>
        <v>2578.2720077312933</v>
      </c>
    </row>
    <row r="16" spans="1:16" s="28" customFormat="1" ht="57.75" customHeight="1" x14ac:dyDescent="0.25">
      <c r="A16" s="29" t="s">
        <v>54</v>
      </c>
      <c r="B16" s="29" t="s">
        <v>55</v>
      </c>
      <c r="C16" s="38" t="s">
        <v>56</v>
      </c>
      <c r="D16" s="39" t="s">
        <v>57</v>
      </c>
      <c r="E16" s="38" t="s">
        <v>58</v>
      </c>
      <c r="F16" s="39" t="s">
        <v>59</v>
      </c>
      <c r="G16" s="39" t="s">
        <v>60</v>
      </c>
      <c r="H16" s="40">
        <v>1</v>
      </c>
      <c r="I16" s="57">
        <f>[1]Hoja1!$F$30</f>
        <v>8210857.2199999997</v>
      </c>
      <c r="J16" s="58"/>
      <c r="K16" s="40">
        <f>+L16/I16</f>
        <v>0.71826308288917007</v>
      </c>
      <c r="L16" s="57">
        <v>5897555.6200000001</v>
      </c>
      <c r="M16" s="58"/>
      <c r="N16" s="18">
        <f t="shared" si="0"/>
        <v>71.826308288917005</v>
      </c>
      <c r="O16" s="41" t="s">
        <v>61</v>
      </c>
      <c r="P16" s="37">
        <f>14274*N16/100</f>
        <v>10252.487245160013</v>
      </c>
    </row>
    <row r="17" spans="1:18" s="44" customFormat="1" ht="64.5" customHeight="1" x14ac:dyDescent="0.25">
      <c r="A17" s="30" t="s">
        <v>54</v>
      </c>
      <c r="B17" s="30" t="s">
        <v>62</v>
      </c>
      <c r="C17" s="42" t="s">
        <v>56</v>
      </c>
      <c r="D17" s="43" t="s">
        <v>63</v>
      </c>
      <c r="E17" s="33" t="s">
        <v>81</v>
      </c>
      <c r="F17" s="42" t="s">
        <v>64</v>
      </c>
      <c r="G17" s="42" t="s">
        <v>65</v>
      </c>
      <c r="H17" s="30">
        <v>430</v>
      </c>
      <c r="I17" s="59">
        <f>[1]Hoja1!$E$33</f>
        <v>6821972.8899999997</v>
      </c>
      <c r="J17" s="60"/>
      <c r="K17" s="30">
        <v>430</v>
      </c>
      <c r="L17" s="59">
        <v>6679658.9199999999</v>
      </c>
      <c r="M17" s="60"/>
      <c r="N17" s="18">
        <f>+L17/I17*100</f>
        <v>97.913888367856003</v>
      </c>
      <c r="O17" s="42" t="s">
        <v>61</v>
      </c>
      <c r="P17" s="37">
        <v>105</v>
      </c>
      <c r="R17" s="28"/>
    </row>
    <row r="18" spans="1:18" s="44" customFormat="1" ht="64.5" customHeight="1" x14ac:dyDescent="0.25">
      <c r="A18" s="30" t="s">
        <v>54</v>
      </c>
      <c r="B18" s="33" t="s">
        <v>82</v>
      </c>
      <c r="C18" s="33" t="s">
        <v>56</v>
      </c>
      <c r="D18" s="32" t="s">
        <v>83</v>
      </c>
      <c r="E18" s="33" t="s">
        <v>81</v>
      </c>
      <c r="F18" s="32" t="s">
        <v>84</v>
      </c>
      <c r="G18" s="32" t="s">
        <v>85</v>
      </c>
      <c r="H18" s="34">
        <v>1</v>
      </c>
      <c r="I18" s="46">
        <f>[1]Hoja1!$E$36</f>
        <v>9613826.5700000003</v>
      </c>
      <c r="J18" s="56"/>
      <c r="K18" s="40">
        <f>+L18/I18</f>
        <v>0.18570772387045464</v>
      </c>
      <c r="L18" s="46">
        <v>1785361.85</v>
      </c>
      <c r="M18" s="56"/>
      <c r="N18" s="17">
        <f t="shared" si="0"/>
        <v>18.570772387045466</v>
      </c>
      <c r="O18" s="33" t="s">
        <v>70</v>
      </c>
      <c r="P18" s="35">
        <f>L18*14274/I18</f>
        <v>2650.7920505268694</v>
      </c>
      <c r="R18" s="28"/>
    </row>
    <row r="19" spans="1:18" s="28" customFormat="1" ht="58.5" customHeight="1" x14ac:dyDescent="0.25">
      <c r="A19" s="27" t="s">
        <v>54</v>
      </c>
      <c r="B19" s="27" t="s">
        <v>66</v>
      </c>
      <c r="C19" s="33" t="s">
        <v>56</v>
      </c>
      <c r="D19" s="32" t="s">
        <v>67</v>
      </c>
      <c r="E19" s="33" t="s">
        <v>81</v>
      </c>
      <c r="F19" s="32" t="s">
        <v>68</v>
      </c>
      <c r="G19" s="32" t="s">
        <v>69</v>
      </c>
      <c r="H19" s="34">
        <v>1</v>
      </c>
      <c r="I19" s="46">
        <f>[1]Hoja1!$E$40</f>
        <v>260000</v>
      </c>
      <c r="J19" s="56"/>
      <c r="K19" s="40">
        <f>+L19/I19</f>
        <v>6.7730769230769233E-2</v>
      </c>
      <c r="L19" s="46">
        <v>17610</v>
      </c>
      <c r="M19" s="56"/>
      <c r="N19" s="17">
        <f t="shared" si="0"/>
        <v>6.773076923076923</v>
      </c>
      <c r="O19" s="33" t="s">
        <v>70</v>
      </c>
      <c r="P19" s="45">
        <f>14274*N19/100</f>
        <v>966.78899999999999</v>
      </c>
    </row>
    <row r="20" spans="1:18" s="28" customFormat="1" ht="61.5" customHeight="1" x14ac:dyDescent="0.25">
      <c r="A20" s="27" t="s">
        <v>54</v>
      </c>
      <c r="B20" s="27" t="s">
        <v>71</v>
      </c>
      <c r="C20" s="33" t="s">
        <v>56</v>
      </c>
      <c r="D20" s="32" t="s">
        <v>72</v>
      </c>
      <c r="E20" s="33" t="s">
        <v>81</v>
      </c>
      <c r="F20" s="32" t="s">
        <v>73</v>
      </c>
      <c r="G20" s="32" t="s">
        <v>74</v>
      </c>
      <c r="H20" s="34">
        <v>1</v>
      </c>
      <c r="I20" s="46">
        <f>[1]Hoja1!$F$42</f>
        <v>652000</v>
      </c>
      <c r="J20" s="56"/>
      <c r="K20" s="34">
        <f>+L20/I20</f>
        <v>0.9833155521472392</v>
      </c>
      <c r="L20" s="46">
        <v>641121.74</v>
      </c>
      <c r="M20" s="56"/>
      <c r="N20" s="17">
        <f t="shared" si="0"/>
        <v>98.33155521472392</v>
      </c>
      <c r="O20" s="33" t="s">
        <v>70</v>
      </c>
      <c r="P20" s="45">
        <f>14274*N20/100</f>
        <v>14035.846191349694</v>
      </c>
    </row>
    <row r="21" spans="1:18" s="28" customFormat="1" ht="50.25" customHeight="1" x14ac:dyDescent="0.25">
      <c r="A21" s="27" t="s">
        <v>54</v>
      </c>
      <c r="B21" s="27" t="s">
        <v>75</v>
      </c>
      <c r="C21" s="33" t="s">
        <v>56</v>
      </c>
      <c r="D21" s="39" t="s">
        <v>76</v>
      </c>
      <c r="E21" s="33" t="s">
        <v>81</v>
      </c>
      <c r="F21" s="32" t="s">
        <v>77</v>
      </c>
      <c r="G21" s="27" t="s">
        <v>78</v>
      </c>
      <c r="H21" s="34">
        <v>12</v>
      </c>
      <c r="I21" s="46">
        <f>[1]Hoja1!$E$58</f>
        <v>2654593</v>
      </c>
      <c r="J21" s="56"/>
      <c r="K21" s="34">
        <f>+L21/I21*H21</f>
        <v>6.2782717199962477</v>
      </c>
      <c r="L21" s="46">
        <v>1388854.68</v>
      </c>
      <c r="M21" s="56"/>
      <c r="N21" s="17">
        <f t="shared" si="0"/>
        <v>52.318930999968728</v>
      </c>
      <c r="O21" s="33" t="s">
        <v>70</v>
      </c>
      <c r="P21" s="35">
        <f>L21*14274/I21</f>
        <v>7468.0042109355372</v>
      </c>
    </row>
    <row r="22" spans="1:18" s="28" customFormat="1" ht="50.25" customHeight="1" x14ac:dyDescent="0.25">
      <c r="A22" s="84"/>
      <c r="B22" s="84"/>
      <c r="C22" s="85"/>
      <c r="D22" s="86"/>
      <c r="E22" s="85"/>
      <c r="F22" s="86"/>
      <c r="G22" s="84"/>
      <c r="H22" s="87"/>
      <c r="I22" s="90">
        <f>SUM(I8:J21)</f>
        <v>106631778</v>
      </c>
      <c r="J22" s="90"/>
      <c r="K22" s="87"/>
      <c r="L22" s="90">
        <f>SUM(L8:M21)</f>
        <v>76177952.579999998</v>
      </c>
      <c r="M22" s="90"/>
      <c r="N22" s="88"/>
      <c r="O22" s="85"/>
      <c r="P22" s="89"/>
    </row>
    <row r="24" spans="1:18" ht="49.5" customHeight="1" x14ac:dyDescent="0.25">
      <c r="A24" s="92" t="s">
        <v>89</v>
      </c>
      <c r="B24" s="92"/>
      <c r="C24" s="92"/>
      <c r="D24" s="92"/>
      <c r="E24" s="92"/>
      <c r="F24" s="92"/>
      <c r="G24" s="92"/>
      <c r="H24" s="92"/>
      <c r="I24" s="92"/>
      <c r="J24" s="92"/>
      <c r="K24" s="92"/>
      <c r="L24" s="92"/>
      <c r="M24" s="92"/>
      <c r="N24" s="92"/>
      <c r="O24" s="92"/>
      <c r="P24" s="92"/>
    </row>
    <row r="25" spans="1:18" ht="25.5" customHeight="1" x14ac:dyDescent="0.25">
      <c r="A25" s="93"/>
      <c r="B25" s="93"/>
      <c r="C25" s="93"/>
      <c r="D25" s="93"/>
      <c r="E25" s="93"/>
      <c r="F25" s="93"/>
      <c r="G25" s="93"/>
      <c r="H25" s="93"/>
      <c r="I25" s="93"/>
      <c r="J25" s="93"/>
      <c r="K25" s="93"/>
      <c r="L25" s="93"/>
      <c r="M25" s="93"/>
      <c r="N25" s="93"/>
      <c r="O25" s="93"/>
      <c r="P25" s="93"/>
    </row>
    <row r="26" spans="1:18" ht="49.5" hidden="1" customHeight="1" x14ac:dyDescent="0.25">
      <c r="A26" s="93"/>
      <c r="B26" s="93"/>
      <c r="C26" s="93"/>
      <c r="D26" s="93"/>
      <c r="E26" s="93"/>
      <c r="F26" s="93"/>
      <c r="G26" s="93"/>
      <c r="H26" s="93"/>
      <c r="I26" s="93"/>
      <c r="J26" s="93"/>
      <c r="K26" s="93"/>
      <c r="L26" s="93"/>
      <c r="M26" s="93"/>
      <c r="N26" s="93"/>
      <c r="O26" s="93"/>
      <c r="P26" s="93"/>
    </row>
    <row r="27" spans="1:18" ht="10.5" customHeight="1" x14ac:dyDescent="0.25"/>
    <row r="28" spans="1:18" x14ac:dyDescent="0.25">
      <c r="E28" s="91" t="s">
        <v>90</v>
      </c>
      <c r="F28" s="91"/>
      <c r="G28" s="91"/>
      <c r="H28" s="91"/>
    </row>
    <row r="29" spans="1:18" x14ac:dyDescent="0.25">
      <c r="E29" s="91" t="s">
        <v>91</v>
      </c>
      <c r="F29" s="91"/>
      <c r="G29" s="91"/>
      <c r="H29" s="91"/>
    </row>
    <row r="30" spans="1:18" x14ac:dyDescent="0.25">
      <c r="K30" s="62"/>
      <c r="L30" s="62"/>
      <c r="M30" s="62"/>
    </row>
  </sheetData>
  <mergeCells count="49">
    <mergeCell ref="I22:J22"/>
    <mergeCell ref="L22:M22"/>
    <mergeCell ref="K30:M30"/>
    <mergeCell ref="A1:P1"/>
    <mergeCell ref="A2:P2"/>
    <mergeCell ref="A24:P24"/>
    <mergeCell ref="E28:H28"/>
    <mergeCell ref="E29:H29"/>
    <mergeCell ref="L21:M21"/>
    <mergeCell ref="I16:J16"/>
    <mergeCell ref="I17:J17"/>
    <mergeCell ref="L16:M16"/>
    <mergeCell ref="L17:M17"/>
    <mergeCell ref="I19:J19"/>
    <mergeCell ref="L19:M19"/>
    <mergeCell ref="I20:J20"/>
    <mergeCell ref="I21:J21"/>
    <mergeCell ref="L20:M20"/>
    <mergeCell ref="I18:J18"/>
    <mergeCell ref="L18:M18"/>
    <mergeCell ref="I15:J15"/>
    <mergeCell ref="L15:M15"/>
    <mergeCell ref="I13:J13"/>
    <mergeCell ref="L13:M13"/>
    <mergeCell ref="I14:J14"/>
    <mergeCell ref="L14:M14"/>
    <mergeCell ref="I12:J12"/>
    <mergeCell ref="L12:M12"/>
    <mergeCell ref="K6:K7"/>
    <mergeCell ref="L6:M7"/>
    <mergeCell ref="I9:J9"/>
    <mergeCell ref="I8:J8"/>
    <mergeCell ref="I10:J10"/>
    <mergeCell ref="I11:J11"/>
    <mergeCell ref="L8:M8"/>
    <mergeCell ref="L10:M10"/>
    <mergeCell ref="L11:M11"/>
    <mergeCell ref="L9:M9"/>
    <mergeCell ref="N6:N7"/>
    <mergeCell ref="O6:P6"/>
    <mergeCell ref="A6:A7"/>
    <mergeCell ref="B6:B7"/>
    <mergeCell ref="C6:C7"/>
    <mergeCell ref="D6:D7"/>
    <mergeCell ref="E6:E7"/>
    <mergeCell ref="F6:F7"/>
    <mergeCell ref="G6:G7"/>
    <mergeCell ref="H6:H7"/>
    <mergeCell ref="I6:J7"/>
  </mergeCells>
  <pageMargins left="0.70866141732283472" right="0.70866141732283472" top="0.74803149606299213" bottom="0.74803149606299213" header="0.31496062992125984" footer="0.31496062992125984"/>
  <pageSetup scale="83" fitToHeight="0" orientation="landscape" horizontalDpi="360" verticalDpi="360"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2906D-5CBD-41BC-977F-A9749699BB5F}">
  <dimension ref="A1:P3"/>
  <sheetViews>
    <sheetView workbookViewId="0">
      <selection sqref="A1:P3"/>
    </sheetView>
  </sheetViews>
  <sheetFormatPr baseColWidth="10" defaultRowHeight="15" x14ac:dyDescent="0.25"/>
  <sheetData>
    <row r="1" spans="1:16" x14ac:dyDescent="0.25">
      <c r="A1" s="22"/>
      <c r="B1" s="20"/>
      <c r="C1" s="20"/>
      <c r="D1" s="20"/>
      <c r="E1" s="20"/>
      <c r="F1" s="20"/>
      <c r="G1" s="20"/>
      <c r="H1" s="21"/>
      <c r="I1" s="61"/>
      <c r="J1" s="61"/>
      <c r="K1" s="21"/>
      <c r="L1" s="61"/>
      <c r="M1" s="61"/>
      <c r="N1" s="23"/>
      <c r="O1" s="20"/>
      <c r="P1" s="24"/>
    </row>
    <row r="2" spans="1:16" x14ac:dyDescent="0.25">
      <c r="A2" s="52"/>
      <c r="B2" s="53"/>
      <c r="C2" s="15"/>
      <c r="D2" s="52"/>
      <c r="E2" s="53"/>
      <c r="F2" s="19"/>
      <c r="G2" s="52"/>
      <c r="H2" s="53"/>
      <c r="I2" s="53"/>
      <c r="J2" s="53"/>
      <c r="K2" s="54"/>
      <c r="L2" s="54"/>
      <c r="M2" s="54"/>
      <c r="N2" s="52"/>
      <c r="O2" s="53"/>
      <c r="P2" s="53"/>
    </row>
    <row r="3" spans="1:16" x14ac:dyDescent="0.25">
      <c r="A3" s="55"/>
      <c r="B3" s="55"/>
      <c r="C3" s="15"/>
      <c r="D3" s="55"/>
      <c r="E3" s="55"/>
      <c r="F3" s="15"/>
      <c r="G3" s="55"/>
      <c r="H3" s="55"/>
      <c r="I3" s="55"/>
      <c r="J3" s="55"/>
      <c r="K3" s="54"/>
      <c r="L3" s="54"/>
      <c r="M3" s="54"/>
      <c r="N3" s="55"/>
      <c r="O3" s="55"/>
      <c r="P3" s="55"/>
    </row>
  </sheetData>
  <mergeCells count="12">
    <mergeCell ref="N3:P3"/>
    <mergeCell ref="A2:B2"/>
    <mergeCell ref="D2:E2"/>
    <mergeCell ref="G2:J2"/>
    <mergeCell ref="K2:M2"/>
    <mergeCell ref="N2:P2"/>
    <mergeCell ref="I1:J1"/>
    <mergeCell ref="L1:M1"/>
    <mergeCell ref="A3:B3"/>
    <mergeCell ref="D3:E3"/>
    <mergeCell ref="G3:J3"/>
    <mergeCell ref="K3:M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Hoja1</vt:lpstr>
      <vt:lpstr>Hoja3</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JFTJ</dc:creator>
  <cp:lastModifiedBy>JN JOSEFA ORTIZ D.</cp:lastModifiedBy>
  <cp:lastPrinted>2021-10-31T22:08:22Z</cp:lastPrinted>
  <dcterms:created xsi:type="dcterms:W3CDTF">2019-03-21T23:12:29Z</dcterms:created>
  <dcterms:modified xsi:type="dcterms:W3CDTF">2021-10-31T22:09:41Z</dcterms:modified>
</cp:coreProperties>
</file>